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8835" activeTab="0"/>
  </bookViews>
  <sheets>
    <sheet name="Calc" sheetId="1" r:id="rId1"/>
    <sheet name="Reimburse" sheetId="2" r:id="rId2"/>
  </sheets>
  <definedNames/>
  <calcPr fullCalcOnLoad="1"/>
</workbook>
</file>

<file path=xl/sharedStrings.xml><?xml version="1.0" encoding="utf-8"?>
<sst xmlns="http://schemas.openxmlformats.org/spreadsheetml/2006/main" count="66" uniqueCount="55">
  <si>
    <t>Breakfasts</t>
  </si>
  <si>
    <t>Lunches/Snacks</t>
  </si>
  <si>
    <t>Dinners</t>
  </si>
  <si>
    <t>Quantity</t>
  </si>
  <si>
    <t>Amt/Person</t>
  </si>
  <si>
    <t>People on Trip</t>
  </si>
  <si>
    <t>Trip</t>
  </si>
  <si>
    <t>Miles</t>
  </si>
  <si>
    <t>Total Food</t>
  </si>
  <si>
    <t>Cost / Meal</t>
  </si>
  <si>
    <t>Extra Meals Out</t>
  </si>
  <si>
    <r>
      <t>Misc Fees</t>
    </r>
    <r>
      <rPr>
        <sz val="10"/>
        <rFont val="Arial"/>
        <family val="2"/>
      </rPr>
      <t xml:space="preserve"> (permits etc.)</t>
    </r>
  </si>
  <si>
    <t>Troop Trip Cost Estimator</t>
  </si>
  <si>
    <t>Fuel Price</t>
  </si>
  <si>
    <t>MPG</t>
  </si>
  <si>
    <t>Round Trip Miles</t>
  </si>
  <si>
    <t>Vehicles Required</t>
  </si>
  <si>
    <t>Fuel/Mile</t>
  </si>
  <si>
    <t>People/Vehicle</t>
  </si>
  <si>
    <t>Travel Cost</t>
  </si>
  <si>
    <t>Backpacking (+25%)</t>
  </si>
  <si>
    <t>Camping</t>
  </si>
  <si>
    <t>Entrance</t>
  </si>
  <si>
    <t>Other</t>
  </si>
  <si>
    <t>Rate</t>
  </si>
  <si>
    <t>Amount</t>
  </si>
  <si>
    <t>Total</t>
  </si>
  <si>
    <t>TOTAL</t>
  </si>
  <si>
    <t>(Backpacking)</t>
  </si>
  <si>
    <t>Scouts</t>
  </si>
  <si>
    <t>Leaders/Drivers</t>
  </si>
  <si>
    <t>Food (Scouts)</t>
  </si>
  <si>
    <t>Travel Reimbursement/Car</t>
  </si>
  <si>
    <t>Date</t>
  </si>
  <si>
    <t>Troop 316 Transporation Cost Reimbursement Request</t>
  </si>
  <si>
    <t>Date:</t>
  </si>
  <si>
    <t>Vehicles</t>
  </si>
  <si>
    <t>Check #</t>
  </si>
  <si>
    <t>Amount (each)</t>
  </si>
  <si>
    <t>Fuel Cost/Mile/Scout and Adults</t>
  </si>
  <si>
    <t>Adults &amp; Boys Attending</t>
  </si>
  <si>
    <t>Other Fees:</t>
  </si>
  <si>
    <t>Notes:</t>
  </si>
  <si>
    <t>Trip Name</t>
  </si>
  <si>
    <t>Fuel Charge/scout</t>
  </si>
  <si>
    <t>Drivers</t>
  </si>
  <si>
    <t>Name</t>
  </si>
  <si>
    <t>Extra Costs</t>
  </si>
  <si>
    <t>Troop Costs</t>
  </si>
  <si>
    <t>Amount/Person</t>
  </si>
  <si>
    <t>Raft</t>
  </si>
  <si>
    <t>Food</t>
  </si>
  <si>
    <t>Fuel</t>
  </si>
  <si>
    <t>Rounded Costs (Perm. Slip)</t>
  </si>
  <si>
    <t>Trinity Rafting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</si>
</sst>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44" fontId="0" fillId="0" borderId="0" xfId="44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4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4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>
      <alignment/>
    </xf>
    <xf numFmtId="44" fontId="4" fillId="0" borderId="13" xfId="44" applyFont="1" applyBorder="1" applyAlignment="1">
      <alignment/>
    </xf>
    <xf numFmtId="0" fontId="4" fillId="0" borderId="14" xfId="0" applyFont="1" applyBorder="1" applyAlignment="1">
      <alignment/>
    </xf>
    <xf numFmtId="44" fontId="4" fillId="0" borderId="15" xfId="44" applyFont="1" applyBorder="1" applyAlignment="1">
      <alignment/>
    </xf>
    <xf numFmtId="0" fontId="4" fillId="0" borderId="16" xfId="0" applyFont="1" applyBorder="1" applyAlignment="1">
      <alignment/>
    </xf>
    <xf numFmtId="44" fontId="4" fillId="0" borderId="17" xfId="0" applyNumberFormat="1" applyFont="1" applyBorder="1" applyAlignment="1">
      <alignment/>
    </xf>
    <xf numFmtId="44" fontId="4" fillId="0" borderId="17" xfId="44" applyFont="1" applyBorder="1" applyAlignment="1">
      <alignment/>
    </xf>
    <xf numFmtId="44" fontId="4" fillId="0" borderId="0" xfId="0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>
      <alignment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23.8515625" style="0" customWidth="1"/>
    <col min="2" max="2" width="14.7109375" style="0" customWidth="1"/>
    <col min="3" max="3" width="16.28125" style="0" customWidth="1"/>
    <col min="4" max="4" width="12.57421875" style="0" customWidth="1"/>
    <col min="5" max="5" width="12.421875" style="0" customWidth="1"/>
  </cols>
  <sheetData>
    <row r="1" spans="1:5" ht="15.75">
      <c r="A1" s="24" t="s">
        <v>12</v>
      </c>
      <c r="B1" s="24"/>
      <c r="C1" s="24"/>
      <c r="D1" s="24"/>
      <c r="E1" s="24"/>
    </row>
    <row r="3" spans="1:2" ht="12.75">
      <c r="A3" s="8" t="s">
        <v>43</v>
      </c>
      <c r="B3" s="15" t="s">
        <v>54</v>
      </c>
    </row>
    <row r="4" spans="1:2" ht="12.75">
      <c r="A4" s="8" t="s">
        <v>33</v>
      </c>
      <c r="B4" s="25">
        <v>40802</v>
      </c>
    </row>
    <row r="5" spans="1:2" ht="12.75">
      <c r="A5" s="8" t="s">
        <v>29</v>
      </c>
      <c r="B5" s="17">
        <v>12</v>
      </c>
    </row>
    <row r="6" spans="1:4" ht="12.75">
      <c r="A6" s="8" t="s">
        <v>30</v>
      </c>
      <c r="B6" s="17">
        <v>5</v>
      </c>
      <c r="C6" s="8" t="s">
        <v>13</v>
      </c>
      <c r="D6" s="16">
        <v>3.7</v>
      </c>
    </row>
    <row r="7" spans="1:4" ht="12.75">
      <c r="A7" s="8" t="s">
        <v>18</v>
      </c>
      <c r="B7" s="15">
        <v>5</v>
      </c>
      <c r="C7" s="8" t="s">
        <v>14</v>
      </c>
      <c r="D7" s="15">
        <v>15</v>
      </c>
    </row>
    <row r="8" spans="1:4" ht="12.75">
      <c r="A8" s="8" t="s">
        <v>15</v>
      </c>
      <c r="B8" s="15">
        <v>300</v>
      </c>
      <c r="C8" s="8" t="s">
        <v>17</v>
      </c>
      <c r="D8" s="14">
        <f>D6/D7</f>
        <v>0.24666666666666667</v>
      </c>
    </row>
    <row r="9" spans="1:4" ht="12.75">
      <c r="A9" s="8" t="s">
        <v>16</v>
      </c>
      <c r="B9" s="8">
        <f>ROUNDUP(B10/5,0)</f>
        <v>4</v>
      </c>
      <c r="C9" s="8"/>
      <c r="D9" s="8"/>
    </row>
    <row r="10" spans="1:2" ht="12.75">
      <c r="A10" s="8" t="s">
        <v>5</v>
      </c>
      <c r="B10" s="15">
        <f>B5+B6</f>
        <v>17</v>
      </c>
    </row>
    <row r="12" spans="1:5" ht="12.75">
      <c r="A12" s="11" t="s">
        <v>31</v>
      </c>
      <c r="B12" s="3" t="s">
        <v>3</v>
      </c>
      <c r="C12" s="3" t="s">
        <v>9</v>
      </c>
      <c r="D12" s="4" t="s">
        <v>4</v>
      </c>
      <c r="E12" s="3" t="s">
        <v>6</v>
      </c>
    </row>
    <row r="13" spans="1:5" ht="12.75">
      <c r="A13" t="s">
        <v>0</v>
      </c>
      <c r="B13" s="17">
        <v>2</v>
      </c>
      <c r="C13" s="10">
        <v>1.25</v>
      </c>
      <c r="D13" s="10">
        <f>B13*C13</f>
        <v>2.5</v>
      </c>
      <c r="E13" s="10">
        <f>D13*$B$5</f>
        <v>30</v>
      </c>
    </row>
    <row r="14" spans="1:5" ht="12.75">
      <c r="A14" t="s">
        <v>1</v>
      </c>
      <c r="B14" s="17">
        <v>2</v>
      </c>
      <c r="C14" s="10">
        <v>2.25</v>
      </c>
      <c r="D14" s="10">
        <f>B14*C14</f>
        <v>4.5</v>
      </c>
      <c r="E14" s="10">
        <f>D14*$B$5</f>
        <v>54</v>
      </c>
    </row>
    <row r="15" spans="1:5" ht="12.75">
      <c r="A15" t="s">
        <v>2</v>
      </c>
      <c r="B15" s="17">
        <v>1</v>
      </c>
      <c r="C15" s="10">
        <v>4</v>
      </c>
      <c r="D15" s="10">
        <f>B15*C15</f>
        <v>4</v>
      </c>
      <c r="E15" s="10">
        <f>D15*$B$5</f>
        <v>48</v>
      </c>
    </row>
    <row r="16" spans="1:5" ht="12.75">
      <c r="A16" t="s">
        <v>10</v>
      </c>
      <c r="B16" s="17">
        <v>0</v>
      </c>
      <c r="C16" s="10">
        <v>8.5</v>
      </c>
      <c r="D16" s="10">
        <f>B16*C16</f>
        <v>0</v>
      </c>
      <c r="E16" s="10">
        <f>D16*$B$5</f>
        <v>0</v>
      </c>
    </row>
    <row r="17" spans="3:5" ht="12.75">
      <c r="C17" s="2" t="s">
        <v>8</v>
      </c>
      <c r="D17" s="34">
        <f>SUM(D13:D16)</f>
        <v>11</v>
      </c>
      <c r="E17" s="10">
        <f>SUM(E13:E16)</f>
        <v>132</v>
      </c>
    </row>
    <row r="18" spans="3:5" ht="12.75">
      <c r="C18" s="7" t="s">
        <v>20</v>
      </c>
      <c r="D18" s="10">
        <f>D17*1.25</f>
        <v>13.75</v>
      </c>
      <c r="E18" s="10">
        <f>E17*1.25</f>
        <v>165</v>
      </c>
    </row>
    <row r="19" spans="4:5" ht="12.75">
      <c r="D19" s="1"/>
      <c r="E19" s="1"/>
    </row>
    <row r="20" spans="1:5" ht="12.75">
      <c r="A20" s="11" t="s">
        <v>19</v>
      </c>
      <c r="B20" s="5"/>
      <c r="C20" s="3" t="s">
        <v>7</v>
      </c>
      <c r="D20" s="6"/>
      <c r="E20" s="6"/>
    </row>
    <row r="21" spans="1:5" ht="25.5">
      <c r="A21" s="9" t="s">
        <v>39</v>
      </c>
      <c r="B21" s="10">
        <f>B9*D8/B10</f>
        <v>0.058039215686274515</v>
      </c>
      <c r="C21">
        <f>B8</f>
        <v>300</v>
      </c>
      <c r="D21" s="34">
        <f>B21*C21</f>
        <v>17.411764705882355</v>
      </c>
      <c r="E21" s="1"/>
    </row>
    <row r="22" spans="4:5" ht="12.75">
      <c r="D22" s="1"/>
      <c r="E22" s="1"/>
    </row>
    <row r="23" spans="1:2" ht="12.75">
      <c r="A23" t="s">
        <v>32</v>
      </c>
      <c r="B23" s="18">
        <f>B8*D8</f>
        <v>74</v>
      </c>
    </row>
    <row r="25" spans="1:4" ht="12.75">
      <c r="A25" s="12" t="s">
        <v>47</v>
      </c>
      <c r="B25" s="12" t="s">
        <v>25</v>
      </c>
      <c r="D25" s="12" t="s">
        <v>49</v>
      </c>
    </row>
    <row r="26" spans="1:4" ht="12.75">
      <c r="A26" s="15" t="s">
        <v>50</v>
      </c>
      <c r="B26" s="15">
        <v>600</v>
      </c>
      <c r="D26" s="14">
        <f>B26/B10</f>
        <v>35.294117647058826</v>
      </c>
    </row>
    <row r="27" spans="1:4" ht="12.75">
      <c r="A27" s="15"/>
      <c r="B27" s="15"/>
      <c r="D27" s="8"/>
    </row>
    <row r="28" spans="1:4" ht="12.75">
      <c r="A28" s="15"/>
      <c r="B28" s="15"/>
      <c r="D28" s="8"/>
    </row>
    <row r="29" spans="1:4" ht="12.75">
      <c r="A29" s="35"/>
      <c r="B29" s="36" t="s">
        <v>26</v>
      </c>
      <c r="C29" s="35"/>
      <c r="D29" s="46">
        <f>SUM(D26:D28)</f>
        <v>35.294117647058826</v>
      </c>
    </row>
    <row r="30" spans="1:5" ht="12.75">
      <c r="A30" s="35"/>
      <c r="B30" s="36"/>
      <c r="C30" s="37"/>
      <c r="D30" s="36"/>
      <c r="E30" s="1"/>
    </row>
    <row r="31" spans="1:5" ht="12.75">
      <c r="A31" s="35"/>
      <c r="B31" s="36"/>
      <c r="C31" s="37"/>
      <c r="D31" s="36"/>
      <c r="E31" s="1"/>
    </row>
    <row r="32" spans="1:5" ht="12.75">
      <c r="A32" s="35"/>
      <c r="B32" s="36"/>
      <c r="C32" s="35"/>
      <c r="D32" s="39" t="s">
        <v>27</v>
      </c>
      <c r="E32" s="40">
        <f>D21+D17+D29</f>
        <v>63.70588235294118</v>
      </c>
    </row>
    <row r="33" spans="1:5" ht="12.75">
      <c r="A33" s="35"/>
      <c r="B33" s="36"/>
      <c r="C33" s="35"/>
      <c r="D33" s="43" t="s">
        <v>28</v>
      </c>
      <c r="E33" s="45">
        <f>D21+D18+D29</f>
        <v>66.45588235294119</v>
      </c>
    </row>
    <row r="34" spans="1:5" ht="12.75">
      <c r="A34" s="35"/>
      <c r="B34" s="36"/>
      <c r="C34" s="35"/>
      <c r="D34" s="33"/>
      <c r="E34" s="34"/>
    </row>
    <row r="35" spans="1:5" ht="12.75">
      <c r="A35" s="35"/>
      <c r="B35" s="36"/>
      <c r="C35" s="35"/>
      <c r="D35" s="39" t="s">
        <v>53</v>
      </c>
      <c r="E35" s="40"/>
    </row>
    <row r="36" spans="1:5" ht="12.75">
      <c r="A36" s="35"/>
      <c r="B36" s="36"/>
      <c r="C36" s="35"/>
      <c r="D36" s="41" t="s">
        <v>51</v>
      </c>
      <c r="E36" s="42">
        <f>ROUNDUP(D17,0)</f>
        <v>11</v>
      </c>
    </row>
    <row r="37" spans="1:5" ht="12.75">
      <c r="A37" s="35"/>
      <c r="B37" s="36"/>
      <c r="C37" s="35"/>
      <c r="D37" s="41" t="s">
        <v>52</v>
      </c>
      <c r="E37" s="42">
        <f>ROUND(D21,0)</f>
        <v>17</v>
      </c>
    </row>
    <row r="38" spans="1:5" ht="12.75">
      <c r="A38" s="35"/>
      <c r="B38" s="36"/>
      <c r="C38" s="35"/>
      <c r="D38" s="41" t="s">
        <v>23</v>
      </c>
      <c r="E38" s="42">
        <f>ROUND(D29,0)</f>
        <v>35</v>
      </c>
    </row>
    <row r="39" spans="1:5" ht="12.75">
      <c r="A39" s="35"/>
      <c r="B39" s="35"/>
      <c r="C39" s="35"/>
      <c r="D39" s="43" t="s">
        <v>26</v>
      </c>
      <c r="E39" s="44">
        <f>SUM(E36:E38)</f>
        <v>63</v>
      </c>
    </row>
    <row r="40" spans="1:3" ht="12.75">
      <c r="A40" s="38" t="s">
        <v>48</v>
      </c>
      <c r="B40" s="35"/>
      <c r="C40" s="35"/>
    </row>
    <row r="41" spans="1:5" ht="12.75">
      <c r="A41" s="11" t="s">
        <v>11</v>
      </c>
      <c r="B41" s="12" t="s">
        <v>3</v>
      </c>
      <c r="C41" s="12" t="s">
        <v>24</v>
      </c>
      <c r="D41" s="13" t="s">
        <v>25</v>
      </c>
      <c r="E41" s="1"/>
    </row>
    <row r="42" spans="1:4" ht="12.75">
      <c r="A42" s="15" t="s">
        <v>21</v>
      </c>
      <c r="B42" s="17"/>
      <c r="C42" s="17"/>
      <c r="D42" s="32">
        <f>B42*C42</f>
        <v>0</v>
      </c>
    </row>
    <row r="43" spans="1:4" ht="12.75">
      <c r="A43" s="15" t="s">
        <v>22</v>
      </c>
      <c r="B43" s="17"/>
      <c r="C43" s="17"/>
      <c r="D43" s="32">
        <f>B43*C43</f>
        <v>0</v>
      </c>
    </row>
    <row r="44" spans="1:4" ht="12.75">
      <c r="A44" s="15" t="s">
        <v>23</v>
      </c>
      <c r="B44" s="17"/>
      <c r="C44" s="17"/>
      <c r="D44" s="32">
        <f>B44*C44</f>
        <v>0</v>
      </c>
    </row>
    <row r="45" spans="3:4" ht="12.75">
      <c r="C45" s="7" t="s">
        <v>26</v>
      </c>
      <c r="D45" s="10">
        <f>SUM(D42:D44)</f>
        <v>0</v>
      </c>
    </row>
  </sheetData>
  <sheetProtection sheet="1" selectLockedCells="1"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Layout" zoomScale="75" zoomScalePageLayoutView="75" workbookViewId="0" topLeftCell="A1">
      <selection activeCell="B16" sqref="B16:C16"/>
    </sheetView>
  </sheetViews>
  <sheetFormatPr defaultColWidth="9.140625" defaultRowHeight="12.75"/>
  <cols>
    <col min="1" max="1" width="26.57421875" style="0" customWidth="1"/>
    <col min="2" max="2" width="11.7109375" style="0" bestFit="1" customWidth="1"/>
    <col min="4" max="4" width="10.00390625" style="0" bestFit="1" customWidth="1"/>
  </cols>
  <sheetData>
    <row r="1" ht="18">
      <c r="A1" s="20" t="s">
        <v>34</v>
      </c>
    </row>
    <row r="4" spans="3:8" ht="15">
      <c r="C4" s="19"/>
      <c r="D4" s="19"/>
      <c r="F4" s="19"/>
      <c r="G4" s="19"/>
      <c r="H4" s="19"/>
    </row>
    <row r="5" spans="3:8" ht="15">
      <c r="C5" s="19"/>
      <c r="D5" s="19"/>
      <c r="F5" s="19"/>
      <c r="G5" s="19"/>
      <c r="H5" s="19"/>
    </row>
    <row r="6" spans="1:8" ht="15">
      <c r="A6" s="19" t="s">
        <v>6</v>
      </c>
      <c r="B6" s="19" t="str">
        <f>Calc!B3</f>
        <v>Trinity Rafting</v>
      </c>
      <c r="F6" s="19"/>
      <c r="G6" s="19"/>
      <c r="H6" s="19"/>
    </row>
    <row r="7" spans="1:8" ht="15">
      <c r="A7" s="19" t="s">
        <v>33</v>
      </c>
      <c r="B7" s="23">
        <f>Calc!B4</f>
        <v>40802</v>
      </c>
      <c r="F7" s="19"/>
      <c r="G7" s="19"/>
      <c r="H7" s="19"/>
    </row>
    <row r="8" spans="1:8" ht="15">
      <c r="A8" s="19" t="s">
        <v>7</v>
      </c>
      <c r="B8" s="19">
        <f>Calc!B8</f>
        <v>300</v>
      </c>
      <c r="F8" s="19"/>
      <c r="G8" s="19"/>
      <c r="H8" s="19"/>
    </row>
    <row r="9" spans="1:8" ht="15">
      <c r="A9" s="19" t="s">
        <v>40</v>
      </c>
      <c r="B9" s="26">
        <v>9</v>
      </c>
      <c r="F9" s="19"/>
      <c r="G9" s="19"/>
      <c r="H9" s="19"/>
    </row>
    <row r="10" spans="1:8" ht="15">
      <c r="A10" s="19" t="s">
        <v>36</v>
      </c>
      <c r="B10" s="26">
        <f>Calc!B9</f>
        <v>4</v>
      </c>
      <c r="F10" s="19"/>
      <c r="G10" s="19"/>
      <c r="H10" s="19"/>
    </row>
    <row r="11" spans="1:8" ht="15">
      <c r="A11" s="19" t="s">
        <v>44</v>
      </c>
      <c r="B11" s="47">
        <f>Calc!E37</f>
        <v>17</v>
      </c>
      <c r="F11" s="19"/>
      <c r="G11" s="19"/>
      <c r="H11" s="19"/>
    </row>
    <row r="12" spans="1:8" ht="15">
      <c r="A12" s="19" t="s">
        <v>38</v>
      </c>
      <c r="B12" s="21">
        <f>B11*B9/B10</f>
        <v>38.25</v>
      </c>
      <c r="F12" s="19"/>
      <c r="G12" s="19"/>
      <c r="H12" s="19"/>
    </row>
    <row r="14" spans="4:5" ht="15">
      <c r="D14" s="8"/>
      <c r="E14" s="22" t="s">
        <v>35</v>
      </c>
    </row>
    <row r="15" spans="1:5" ht="15">
      <c r="A15" s="51" t="s">
        <v>45</v>
      </c>
      <c r="B15" s="50" t="s">
        <v>46</v>
      </c>
      <c r="C15" s="50"/>
      <c r="D15" s="50" t="s">
        <v>25</v>
      </c>
      <c r="E15" s="50" t="s">
        <v>37</v>
      </c>
    </row>
    <row r="16" spans="2:5" ht="15">
      <c r="B16" s="31"/>
      <c r="C16" s="48"/>
      <c r="D16" s="27"/>
      <c r="E16" s="28"/>
    </row>
    <row r="17" spans="2:5" ht="15">
      <c r="B17" s="31"/>
      <c r="C17" s="48"/>
      <c r="D17" s="29"/>
      <c r="E17" s="29"/>
    </row>
    <row r="18" spans="1:5" ht="15">
      <c r="A18" s="19"/>
      <c r="B18" s="31"/>
      <c r="C18" s="48"/>
      <c r="D18" s="29"/>
      <c r="E18" s="29"/>
    </row>
    <row r="19" spans="1:5" ht="15">
      <c r="A19" s="19"/>
      <c r="B19" s="31"/>
      <c r="C19" s="48"/>
      <c r="D19" s="29"/>
      <c r="E19" s="29"/>
    </row>
    <row r="20" spans="1:5" ht="15">
      <c r="A20" s="19"/>
      <c r="B20" s="31"/>
      <c r="C20" s="48"/>
      <c r="D20" s="29"/>
      <c r="E20" s="29"/>
    </row>
    <row r="21" spans="1:5" ht="15">
      <c r="A21" s="19"/>
      <c r="B21" s="31"/>
      <c r="C21" s="48"/>
      <c r="D21" s="29"/>
      <c r="E21" s="29"/>
    </row>
    <row r="22" spans="2:5" ht="15">
      <c r="B22" s="31"/>
      <c r="C22" s="48"/>
      <c r="D22" s="30"/>
      <c r="E22" s="30"/>
    </row>
    <row r="25" spans="1:7" ht="12.75">
      <c r="A25" s="52" t="s">
        <v>41</v>
      </c>
      <c r="B25" s="52" t="s">
        <v>46</v>
      </c>
      <c r="C25" s="52"/>
      <c r="D25" s="52" t="s">
        <v>25</v>
      </c>
      <c r="E25" s="35"/>
      <c r="F25" s="35"/>
      <c r="G25" s="35"/>
    </row>
    <row r="26" spans="1:7" ht="12.75">
      <c r="A26" s="15"/>
      <c r="B26" s="49"/>
      <c r="C26" s="49"/>
      <c r="D26" s="17"/>
      <c r="E26" s="35"/>
      <c r="F26" s="35"/>
      <c r="G26" s="35"/>
    </row>
    <row r="27" spans="1:7" ht="12.75">
      <c r="A27" s="17"/>
      <c r="B27" s="49"/>
      <c r="C27" s="49"/>
      <c r="D27" s="17"/>
      <c r="E27" s="35"/>
      <c r="F27" s="35"/>
      <c r="G27" s="35"/>
    </row>
    <row r="28" spans="1:7" ht="12.75">
      <c r="A28" s="17"/>
      <c r="B28" s="49"/>
      <c r="C28" s="49"/>
      <c r="D28" s="17"/>
      <c r="E28" s="35"/>
      <c r="F28" s="35"/>
      <c r="G28" s="35"/>
    </row>
    <row r="29" spans="1:7" ht="12.75">
      <c r="A29" s="35" t="s">
        <v>42</v>
      </c>
      <c r="B29" s="35"/>
      <c r="C29" s="35"/>
      <c r="D29" s="35"/>
      <c r="E29" s="35"/>
      <c r="F29" s="35"/>
      <c r="G29" s="35"/>
    </row>
    <row r="30" spans="1:6" ht="12.75">
      <c r="A30" s="49"/>
      <c r="B30" s="49"/>
      <c r="C30" s="49"/>
      <c r="D30" s="49"/>
      <c r="E30" s="49"/>
      <c r="F30" s="17"/>
    </row>
    <row r="31" spans="1:6" ht="12.75">
      <c r="A31" s="49"/>
      <c r="B31" s="49"/>
      <c r="C31" s="49"/>
      <c r="D31" s="49"/>
      <c r="E31" s="49"/>
      <c r="F31" s="17"/>
    </row>
    <row r="32" spans="1:6" ht="12.75">
      <c r="A32" s="49"/>
      <c r="B32" s="49"/>
      <c r="C32" s="49"/>
      <c r="D32" s="49"/>
      <c r="E32" s="49"/>
      <c r="F32" s="17"/>
    </row>
    <row r="33" spans="1:6" ht="12.75">
      <c r="A33" s="49"/>
      <c r="B33" s="49"/>
      <c r="C33" s="49"/>
      <c r="D33" s="49"/>
      <c r="E33" s="49"/>
      <c r="F33" s="17"/>
    </row>
    <row r="34" spans="1:6" ht="12.75">
      <c r="A34" s="49"/>
      <c r="B34" s="49"/>
      <c r="C34" s="49"/>
      <c r="D34" s="49"/>
      <c r="E34" s="49"/>
      <c r="F34" s="17"/>
    </row>
    <row r="35" spans="1:6" ht="12.75">
      <c r="A35" s="17"/>
      <c r="B35" s="17"/>
      <c r="C35" s="17"/>
      <c r="D35" s="17"/>
      <c r="E35" s="17"/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</sheetData>
  <sheetProtection sheet="1" selectLockedCells="1"/>
  <mergeCells count="15">
    <mergeCell ref="B22:C22"/>
    <mergeCell ref="A30:E30"/>
    <mergeCell ref="A31:E31"/>
    <mergeCell ref="A32:E32"/>
    <mergeCell ref="A33:E33"/>
    <mergeCell ref="A34:E34"/>
    <mergeCell ref="B26:C26"/>
    <mergeCell ref="B27:C27"/>
    <mergeCell ref="B28:C28"/>
    <mergeCell ref="B16:C16"/>
    <mergeCell ref="B17:C17"/>
    <mergeCell ref="B18:C18"/>
    <mergeCell ref="B19:C19"/>
    <mergeCell ref="B20:C20"/>
    <mergeCell ref="B21:C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Peak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Spiess</dc:creator>
  <cp:keywords/>
  <dc:description/>
  <cp:lastModifiedBy>mspiess</cp:lastModifiedBy>
  <cp:lastPrinted>2010-09-28T01:35:34Z</cp:lastPrinted>
  <dcterms:created xsi:type="dcterms:W3CDTF">2004-07-30T19:10:32Z</dcterms:created>
  <dcterms:modified xsi:type="dcterms:W3CDTF">2011-07-12T13:50:10Z</dcterms:modified>
  <cp:category/>
  <cp:version/>
  <cp:contentType/>
  <cp:contentStatus/>
</cp:coreProperties>
</file>